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wnloads\"/>
    </mc:Choice>
  </mc:AlternateContent>
  <xr:revisionPtr revIDLastSave="0" documentId="13_ncr:1_{27F25D4A-4BA5-4D26-9480-1850BF01DD63}" xr6:coauthVersionLast="47" xr6:coauthVersionMax="47" xr10:uidLastSave="{00000000-0000-0000-0000-000000000000}"/>
  <bookViews>
    <workbookView xWindow="-108" yWindow="-108" windowWidth="23256" windowHeight="13896" xr2:uid="{EC341ED9-A031-48FE-A143-4B21FDCD5F35}"/>
  </bookViews>
  <sheets>
    <sheet name="bondecommandeNoel-PDJ" sheetId="1" r:id="rId1"/>
  </sheets>
  <definedNames>
    <definedName name="_xlnm.Print_Area" localSheetId="0">'bondecommandeNoel-PDJ'!$A$1:$E$89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C31" i="1"/>
  <c r="E76" i="1"/>
  <c r="E75" i="1"/>
  <c r="E74" i="1"/>
  <c r="E73" i="1"/>
  <c r="E72" i="1"/>
  <c r="E71" i="1"/>
  <c r="E70" i="1"/>
  <c r="E69" i="1"/>
  <c r="E68" i="1"/>
  <c r="E67" i="1"/>
  <c r="E66" i="1"/>
  <c r="E55" i="1" l="1"/>
  <c r="E54" i="1"/>
  <c r="E53" i="1"/>
  <c r="E57" i="1"/>
  <c r="E58" i="1"/>
  <c r="E59" i="1"/>
  <c r="E29" i="1"/>
  <c r="E28" i="1"/>
  <c r="E27" i="1"/>
  <c r="E26" i="1"/>
  <c r="E25" i="1"/>
  <c r="E24" i="1"/>
  <c r="E23" i="1"/>
  <c r="E14" i="1"/>
  <c r="E13" i="1"/>
  <c r="E12" i="1"/>
  <c r="E62" i="1"/>
  <c r="E61" i="1"/>
  <c r="E50" i="1"/>
  <c r="E49" i="1"/>
  <c r="E48" i="1"/>
  <c r="E47" i="1"/>
  <c r="E46" i="1"/>
  <c r="E45" i="1"/>
  <c r="E44" i="1"/>
  <c r="E82" i="1" l="1"/>
  <c r="E83" i="1" s="1"/>
  <c r="E84" i="1" s="1"/>
</calcChain>
</file>

<file path=xl/sharedStrings.xml><?xml version="1.0" encoding="utf-8"?>
<sst xmlns="http://schemas.openxmlformats.org/spreadsheetml/2006/main" count="95" uniqueCount="93">
  <si>
    <t>BON DE COMMANDE PRODUITS FERMIERS DE NOEL</t>
  </si>
  <si>
    <t>Votre NOM et prénom :</t>
  </si>
  <si>
    <t>Votre TEL :</t>
  </si>
  <si>
    <t>Votre adresse mail:</t>
  </si>
  <si>
    <t>Prix</t>
  </si>
  <si>
    <t>Quantité</t>
  </si>
  <si>
    <t>prix total</t>
  </si>
  <si>
    <t>PIS Truite fumée DLC 3 à 4 semaines</t>
  </si>
  <si>
    <t>PIS Filet de truite fumée sachet de 3 ou 4 filets levés à la main, environ 150g par sachet</t>
  </si>
  <si>
    <t>PIS Rillettes de truite fumée 180g</t>
  </si>
  <si>
    <t>PIS Rillettes de truite au safran 180g</t>
  </si>
  <si>
    <t>PIS Rillettes de truite fumée à la moutarde du Vexin 180g</t>
  </si>
  <si>
    <t>PIS Terrine de truite à l'oseille 180g</t>
  </si>
  <si>
    <t>HRV Bûche pâtissière chocolat 4 personnes</t>
  </si>
  <si>
    <t>HRV Bûche pâtissière praliné 4 personnes</t>
  </si>
  <si>
    <t>HRV Bûche pâtissière café 4 personnes</t>
  </si>
  <si>
    <t>HRV Chocolat sachet orangettes 80g</t>
  </si>
  <si>
    <t>HRV Chocolat sachet Florentins 110g</t>
  </si>
  <si>
    <t>HRV Pain d'épices</t>
  </si>
  <si>
    <t>NOS COFFRETS DE NOEL</t>
  </si>
  <si>
    <t>montant TOTAL</t>
  </si>
  <si>
    <t>acompte 30% à la commande</t>
  </si>
  <si>
    <t>reste à payer au retrait</t>
  </si>
  <si>
    <t>https://lesplaisirsdujardin.fr/    lesplaisirsdujardin@gmail.com</t>
  </si>
  <si>
    <t>SIRET49913715600018 - code APE : 0113Z</t>
  </si>
  <si>
    <r>
      <t xml:space="preserve">saumons fumés entiers tranchés reconstitués pour 9/10 personnes 1kg </t>
    </r>
    <r>
      <rPr>
        <i/>
        <sz val="12"/>
        <color rgb="FFFF0000"/>
        <rFont val="Aptos Narrow"/>
        <family val="2"/>
        <scheme val="minor"/>
      </rPr>
      <t>nouveauté</t>
    </r>
  </si>
  <si>
    <t>HRV  Pannetone 650g</t>
  </si>
  <si>
    <t>AGRI Bûche glacée 6 parts</t>
  </si>
  <si>
    <r>
      <t xml:space="preserve">Vanille de Madagascar et Caramel beurre salé </t>
    </r>
    <r>
      <rPr>
        <sz val="11"/>
        <rFont val="Calibri"/>
        <family val="2"/>
      </rPr>
      <t xml:space="preserve"> RAYMONDE</t>
    </r>
  </si>
  <si>
    <r>
      <t xml:space="preserve">Nougat et Fruits rouges </t>
    </r>
    <r>
      <rPr>
        <sz val="11"/>
        <rFont val="Calibri"/>
        <family val="2"/>
      </rPr>
      <t>CLOTHILDE</t>
    </r>
  </si>
  <si>
    <r>
      <t xml:space="preserve">3 Chocolats </t>
    </r>
    <r>
      <rPr>
        <sz val="11"/>
        <rFont val="Calibri"/>
        <family val="2"/>
      </rPr>
      <t>PAULINE</t>
    </r>
  </si>
  <si>
    <t>AGRI Omelette norvégienne 6 parts</t>
  </si>
  <si>
    <r>
      <t xml:space="preserve">Vanille de Madagascar </t>
    </r>
    <r>
      <rPr>
        <sz val="11"/>
        <rFont val="Calibri"/>
        <family val="2"/>
      </rPr>
      <t>DOMINIQUE</t>
    </r>
  </si>
  <si>
    <t>Vanille de Madagascar et Framboise FREDERIQUE</t>
  </si>
  <si>
    <r>
      <t xml:space="preserve">Rhum-Raisin </t>
    </r>
    <r>
      <rPr>
        <sz val="11"/>
        <rFont val="Calibri"/>
        <family val="2"/>
      </rPr>
      <t>ALINE</t>
    </r>
  </si>
  <si>
    <t>SARL Les Plaisirs du jardin  - 8, Chemin des pâtis, 95 000 CERGY</t>
  </si>
  <si>
    <t>SARL au capital de 10 000 €  - 499 137 156 RCS Pontoise - N°TVA intracommunautaire FR73499137156 –</t>
  </si>
  <si>
    <t>DISPONIBLE en direct dans le magasin</t>
  </si>
  <si>
    <t xml:space="preserve"> tartinable, chips COQUEREL crémant de Loire DRUSSE, Pétillant pommes, poires, rhubarbe MACLART, fromages, confiture de griotte, coing de MATHILDE, noix, nougat, biscuit de Noêl</t>
  </si>
  <si>
    <t>Cannette entière environ 1,8kg</t>
  </si>
  <si>
    <t>Aiguillettes de Canard 300gr</t>
  </si>
  <si>
    <t>Magret de Canard 300gr</t>
  </si>
  <si>
    <t>Magret de Canard Fumé Tranché 100gr</t>
  </si>
  <si>
    <t>Bloc de Foie Gras de Canard 100gr</t>
  </si>
  <si>
    <t>Bloc de Foie Gras de Canard 200gr</t>
  </si>
  <si>
    <t>https://www.fermedelahoussaye.com/</t>
  </si>
  <si>
    <t>Bourriche de 2 douzaines d'huitre n°3</t>
  </si>
  <si>
    <t xml:space="preserve">PAIN Au Mitron </t>
  </si>
  <si>
    <t>pain paysan polka 1kg</t>
  </si>
  <si>
    <t>boule aux graines 400g</t>
  </si>
  <si>
    <t>pain de seigle 400g</t>
  </si>
  <si>
    <t>pain complet 400g</t>
  </si>
  <si>
    <t>pain épeautre 400g</t>
  </si>
  <si>
    <t>pain maïs 300g</t>
  </si>
  <si>
    <t>pain multi céréales 400g</t>
  </si>
  <si>
    <t>pain campagne noix 400g</t>
  </si>
  <si>
    <t>pain sarrazin 300g</t>
  </si>
  <si>
    <t>pain noix cranberry 300g</t>
  </si>
  <si>
    <t>pain graine lin et  courge 400g</t>
  </si>
  <si>
    <t>GAL Pintade de lait 2kg (+/- 100g) DLC 31/12/25</t>
  </si>
  <si>
    <t>GAL Poularde Gauloise 1.5kg (+/- 100g) DLC 31/12/25</t>
  </si>
  <si>
    <t>GAL Chapon Gauloise 2.5kg (+/- 100g) DLC 31/12/25</t>
  </si>
  <si>
    <t>pour le mercredi 24/12 remplir ce formulaire</t>
  </si>
  <si>
    <t xml:space="preserve">JOUR DE RETRAIT choisi : </t>
  </si>
  <si>
    <t>Vendredi 19/12 de 9h30 à 19h</t>
  </si>
  <si>
    <t>Samedi 20/12 de 9h30 à 12h30</t>
  </si>
  <si>
    <t>Mercredi 24/12 de 9h30 à 12h30</t>
  </si>
  <si>
    <t>PDJ Coffret gourmand: Notre confiture de fraises 350g (Les plaisirs du jardin) 5,90 €, Confiture extra mirabelles 270g  (Maison Eulriet) 5,40 €, Biscuits de Noël 140g (La pierre qui tourne) 5,90 €, Noisettes grillées 400g (Biosicula) 12,00 €
Prix total 29.20€ remisé à 26,75€</t>
  </si>
  <si>
    <t>Pont l'Evêque  AOP BIO 400g de Normandie</t>
  </si>
  <si>
    <t>Prix selon la coupe</t>
  </si>
  <si>
    <t>27,80/kg</t>
  </si>
  <si>
    <t>21,80/kg</t>
  </si>
  <si>
    <t>Cœur de Neufchatel 200g de Normandie</t>
  </si>
  <si>
    <r>
      <t xml:space="preserve">PISCICULTURE de Villette 78 </t>
    </r>
    <r>
      <rPr>
        <b/>
        <sz val="12"/>
        <color rgb="FFFF0000"/>
        <rFont val="Calibri"/>
        <family val="2"/>
      </rPr>
      <t>arrivage le jeudi 18/12</t>
    </r>
  </si>
  <si>
    <r>
      <t xml:space="preserve">HUITRES du Cayens BIO </t>
    </r>
    <r>
      <rPr>
        <b/>
        <sz val="12"/>
        <color rgb="FFFF0000"/>
        <rFont val="Aptos Narrow"/>
        <family val="2"/>
        <scheme val="minor"/>
      </rPr>
      <t>arrivage le mardi 23/12</t>
    </r>
  </si>
  <si>
    <r>
      <t xml:space="preserve">CANARD Ferme de la Houssaye </t>
    </r>
    <r>
      <rPr>
        <b/>
        <sz val="12"/>
        <color rgb="FFFF0000"/>
        <rFont val="Aptos Narrow"/>
        <family val="2"/>
        <scheme val="minor"/>
      </rPr>
      <t>arrivage le jeudi 18/12</t>
    </r>
  </si>
  <si>
    <r>
      <t xml:space="preserve">CHARCUTERIE Sente aux anes </t>
    </r>
    <r>
      <rPr>
        <b/>
        <sz val="12"/>
        <color rgb="FFFF0000"/>
        <rFont val="Aptos Narrow"/>
        <family val="2"/>
        <scheme val="minor"/>
      </rPr>
      <t>arrivage le jeudi 18/12</t>
    </r>
  </si>
  <si>
    <r>
      <t xml:space="preserve">Fromages BIO </t>
    </r>
    <r>
      <rPr>
        <b/>
        <sz val="12"/>
        <color rgb="FFFF0000"/>
        <rFont val="Calibri"/>
        <family val="2"/>
      </rPr>
      <t>arrivage le jeudi 18/12</t>
    </r>
  </si>
  <si>
    <t>Brie fermier Ferme Saint Colombes (77) ( 1/8 de Ø 27 cm)</t>
  </si>
  <si>
    <t>Le Briard double crème Ferme Saint Colombes (77) (1/2 de Ø 15 cm</t>
  </si>
  <si>
    <r>
      <t xml:space="preserve">Bûches de Noël du pain d'Hervé BIO et chocolats </t>
    </r>
    <r>
      <rPr>
        <b/>
        <sz val="12"/>
        <color rgb="FFFF0000"/>
        <rFont val="Calibri"/>
        <family val="2"/>
      </rPr>
      <t>arrivage le mardi 23/12</t>
    </r>
  </si>
  <si>
    <r>
      <t xml:space="preserve">Bûches glacées au lait bio d'Agri Glaces à Grandvilliers </t>
    </r>
    <r>
      <rPr>
        <b/>
        <sz val="12"/>
        <color rgb="FFFF0000"/>
        <rFont val="Calibri"/>
        <family val="2"/>
      </rPr>
      <t>arrivage le jeudi 18/12</t>
    </r>
  </si>
  <si>
    <t>Morbier direct du Jura</t>
  </si>
  <si>
    <t>Comté 18 mois d'affinage, direct du Jura</t>
  </si>
  <si>
    <t xml:space="preserve">Livarot AOP BIO 500g de Normandie </t>
  </si>
  <si>
    <t>Mardi 23/12 de 9h30 à 19h</t>
  </si>
  <si>
    <t>Bleu de Saint Jean</t>
  </si>
  <si>
    <t>PDJ Coffret pour un apéro local: Pâté de campagne 180g (Sente aux anes) 5,60 €, Chips Herbes  130g (Coquerel)3,20€, Bières vienna 33cl (La petite soeur) 3,10€, Bières Boucle d'or 33cl (La petite soeur) 3,10€, Saucisson sec (Sente aux anes) 8,50€
Prix total 23,50€ remisé à 21,00€</t>
  </si>
  <si>
    <r>
      <t xml:space="preserve">VOLAILLES  BIO Ferme Galobio </t>
    </r>
    <r>
      <rPr>
        <b/>
        <sz val="12"/>
        <color rgb="FFFF0000"/>
        <rFont val="Calibri"/>
        <family val="2"/>
      </rPr>
      <t>arrivage le mardi 23/12</t>
    </r>
  </si>
  <si>
    <r>
      <t xml:space="preserve">Votre commande de Noël doit nous parvenir avant jeudi 11/12 minuit et indépendamment de votre commande habituelle.
</t>
    </r>
    <r>
      <rPr>
        <sz val="12"/>
        <color rgb="FF000000"/>
        <rFont val="Calibri"/>
        <family val="2"/>
      </rPr>
      <t>D'avance, merci pour votre aide! Nous espérons ainsi que vous aurez de quoi passer de bonnes fêtes ensemble !</t>
    </r>
  </si>
  <si>
    <t>voir le flyer</t>
  </si>
  <si>
    <t>pour le mardi 23/12  remplir ce formulaire</t>
  </si>
  <si>
    <t>https://lesplaisirsdujardin.fr/produits-fermiers-de-noel/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</si>
</sst>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[$€-40C]&quot; &quot;;&quot;-&quot;* #,##0.00&quot; &quot;[$€-40C]&quot; &quot;;&quot; &quot;* &quot;-&quot;#&quot; &quot;[$€-40C]&quot; &quot;;&quot; &quot;@&quot; &quot;"/>
    <numFmt numFmtId="165" formatCode="&quot; &quot;* #,##0&quot; &quot;;&quot;-&quot;* #,##0&quot; &quot;;&quot; &quot;* &quot;-&quot;#&quot; &quot;;&quot; &quot;@&quot; &quot;"/>
    <numFmt numFmtId="166" formatCode="&quot; &quot;* #,##0.00&quot; &quot;;&quot;-&quot;* #,##0.00&quot; &quot;;&quot; &quot;* &quot;-&quot;#&quot; &quot;;&quot; &quot;@&quot; &quot;"/>
    <numFmt numFmtId="167" formatCode="_-* #,##0.00\ [$€-40C]_-;\-* #,##0.00\ [$€-40C]_-;_-* &quot;-&quot;??\ [$€-40C]_-;_-@_-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8000"/>
      <name val="Times New Roman"/>
      <family val="1"/>
    </font>
    <font>
      <sz val="8"/>
      <color rgb="FF008000"/>
      <name val="Arial"/>
      <family val="2"/>
    </font>
    <font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b/>
      <sz val="12"/>
      <color theme="1"/>
      <name val="Aptos Narrow"/>
      <family val="2"/>
      <scheme val="minor"/>
    </font>
    <font>
      <i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Aptos Narrow"/>
      <family val="2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DBDBDB"/>
        <bgColor rgb="FFDBDB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164" fontId="0" fillId="2" borderId="0" xfId="0" applyNumberFormat="1" applyFill="1"/>
    <xf numFmtId="164" fontId="0" fillId="0" borderId="0" xfId="0" applyNumberFormat="1"/>
    <xf numFmtId="0" fontId="4" fillId="0" borderId="1" xfId="0" applyFont="1" applyBorder="1"/>
    <xf numFmtId="164" fontId="4" fillId="0" borderId="2" xfId="0" applyNumberFormat="1" applyFont="1" applyBorder="1"/>
    <xf numFmtId="164" fontId="0" fillId="0" borderId="3" xfId="0" applyNumberFormat="1" applyBorder="1"/>
    <xf numFmtId="0" fontId="5" fillId="0" borderId="3" xfId="0" applyFont="1" applyBorder="1"/>
    <xf numFmtId="0" fontId="5" fillId="0" borderId="4" xfId="0" applyFont="1" applyBorder="1"/>
    <xf numFmtId="164" fontId="4" fillId="0" borderId="0" xfId="0" applyNumberFormat="1" applyFont="1"/>
    <xf numFmtId="0" fontId="5" fillId="0" borderId="0" xfId="0" applyFont="1"/>
    <xf numFmtId="164" fontId="4" fillId="0" borderId="0" xfId="0" applyNumberFormat="1" applyFont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4" fillId="3" borderId="1" xfId="0" applyFont="1" applyFill="1" applyBorder="1"/>
    <xf numFmtId="0" fontId="4" fillId="3" borderId="7" xfId="0" applyFont="1" applyFill="1" applyBorder="1"/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164" fontId="5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8" xfId="0" applyFont="1" applyBorder="1"/>
    <xf numFmtId="167" fontId="8" fillId="0" borderId="8" xfId="0" applyNumberFormat="1" applyFont="1" applyBorder="1"/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10" fillId="0" borderId="8" xfId="0" applyFont="1" applyBorder="1"/>
    <xf numFmtId="0" fontId="11" fillId="0" borderId="8" xfId="0" applyFont="1" applyBorder="1" applyAlignment="1">
      <alignment horizontal="right" vertical="center" wrapText="1"/>
    </xf>
    <xf numFmtId="167" fontId="8" fillId="0" borderId="0" xfId="0" applyNumberFormat="1" applyFont="1"/>
    <xf numFmtId="0" fontId="13" fillId="4" borderId="8" xfId="0" applyFont="1" applyFill="1" applyBorder="1" applyAlignment="1">
      <alignment vertical="center"/>
    </xf>
    <xf numFmtId="0" fontId="8" fillId="4" borderId="8" xfId="0" applyFont="1" applyFill="1" applyBorder="1"/>
    <xf numFmtId="167" fontId="8" fillId="4" borderId="8" xfId="0" applyNumberFormat="1" applyFont="1" applyFill="1" applyBorder="1"/>
    <xf numFmtId="0" fontId="11" fillId="0" borderId="0" xfId="0" applyFont="1" applyAlignment="1">
      <alignment horizontal="right" vertical="center" wrapText="1"/>
    </xf>
    <xf numFmtId="0" fontId="8" fillId="0" borderId="0" xfId="0" applyFont="1"/>
    <xf numFmtId="0" fontId="13" fillId="4" borderId="8" xfId="0" applyFont="1" applyFill="1" applyBorder="1"/>
    <xf numFmtId="165" fontId="5" fillId="0" borderId="8" xfId="1" applyNumberFormat="1" applyFont="1" applyBorder="1" applyAlignment="1">
      <alignment vertical="center"/>
    </xf>
    <xf numFmtId="164" fontId="5" fillId="0" borderId="8" xfId="1" applyNumberFormat="1" applyFont="1" applyBorder="1"/>
    <xf numFmtId="0" fontId="14" fillId="0" borderId="8" xfId="0" applyFont="1" applyBorder="1" applyAlignment="1">
      <alignment horizontal="right" vertical="center" wrapText="1"/>
    </xf>
    <xf numFmtId="0" fontId="2" fillId="4" borderId="8" xfId="2" applyFill="1" applyBorder="1"/>
    <xf numFmtId="0" fontId="5" fillId="0" borderId="9" xfId="0" applyFont="1" applyBorder="1"/>
    <xf numFmtId="0" fontId="5" fillId="0" borderId="1" xfId="0" applyFont="1" applyBorder="1" applyAlignment="1">
      <alignment wrapText="1"/>
    </xf>
    <xf numFmtId="0" fontId="0" fillId="0" borderId="8" xfId="0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17" fillId="5" borderId="0" xfId="0" applyFont="1" applyFill="1"/>
  </cellXfs>
  <cellStyles count="3">
    <cellStyle name="Lien hypertexte" xfId="2" xr:uid="{A5D21F8E-636A-4203-9F38-CF274C7F6318}"/>
    <cellStyle name="Millier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47621</xdr:rowOff>
    </xdr:from>
    <xdr:ext cx="1553208" cy="1171575"/>
    <xdr:pic>
      <xdr:nvPicPr>
        <xdr:cNvPr id="2" name="Image 1" descr="Une image contenant texte, Police, graphisme, Graphique&#10;&#10;Description générée automatiquement">
          <a:extLst>
            <a:ext uri="{FF2B5EF4-FFF2-40B4-BE49-F238E27FC236}">
              <a16:creationId xmlns:a16="http://schemas.microsoft.com/office/drawing/2014/main" id="{B424B43B-347A-C0BD-A2FD-86933599E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47621"/>
          <a:ext cx="1553208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fermedelahoussaye.com/" TargetMode="External"/><Relationship Id="rId1" Type="http://schemas.openxmlformats.org/officeDocument/2006/relationships/hyperlink" Target="https://lesplaisirsdujardin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CE63-973D-49D4-A60C-2C2EA286227A}">
  <dimension ref="A1:K89"/>
  <sheetViews>
    <sheetView tabSelected="1" workbookViewId="0">
      <selection activeCell="A2" sqref="A2"/>
    </sheetView>
  </sheetViews>
  <sheetFormatPr baseColWidth="10" defaultRowHeight="14.4" x14ac:dyDescent="0.3"/>
  <cols>
    <col min="1" max="1" width="57" customWidth="1"/>
    <col min="2" max="2" width="3" customWidth="1"/>
    <col min="3" max="3" width="10" style="4" customWidth="1"/>
    <col min="4" max="4" width="11.44140625" customWidth="1"/>
    <col min="5" max="5" width="20" customWidth="1"/>
    <col min="6" max="6" width="17.5546875" customWidth="1"/>
  </cols>
  <sheetData>
    <row r="1" spans="1:8" ht="96.75" customHeight="1" x14ac:dyDescent="0.3">
      <c r="A1" s="1"/>
      <c r="B1" s="2" t="s">
        <v>0</v>
      </c>
      <c r="C1" s="3"/>
      <c r="D1" s="1"/>
      <c r="E1" s="1"/>
    </row>
    <row r="2" spans="1:8" x14ac:dyDescent="0.3">
      <c r="A2" s="54" t="s">
        <v>92</v>
      </c>
    </row>
    <row r="3" spans="1:8" ht="15.6" x14ac:dyDescent="0.3">
      <c r="A3" s="5" t="s">
        <v>1</v>
      </c>
      <c r="B3" s="6" t="s">
        <v>2</v>
      </c>
      <c r="C3" s="7"/>
      <c r="D3" s="8"/>
      <c r="E3" s="9"/>
    </row>
    <row r="4" spans="1:8" ht="15.6" x14ac:dyDescent="0.3">
      <c r="A4" s="5" t="s">
        <v>3</v>
      </c>
      <c r="B4" s="10"/>
      <c r="D4" s="11"/>
      <c r="E4" s="11"/>
    </row>
    <row r="5" spans="1:8" ht="16.2" thickBot="1" x14ac:dyDescent="0.35">
      <c r="A5" s="12" t="s">
        <v>63</v>
      </c>
      <c r="B5" s="50"/>
      <c r="D5" s="11"/>
      <c r="E5" s="11"/>
    </row>
    <row r="6" spans="1:8" ht="16.2" thickBot="1" x14ac:dyDescent="0.35">
      <c r="A6" s="12" t="s">
        <v>64</v>
      </c>
      <c r="B6" s="13"/>
      <c r="D6" s="11"/>
      <c r="E6" s="11"/>
    </row>
    <row r="7" spans="1:8" ht="16.2" thickBot="1" x14ac:dyDescent="0.35">
      <c r="A7" s="12" t="s">
        <v>65</v>
      </c>
      <c r="B7" s="14"/>
      <c r="D7" s="11"/>
      <c r="E7" s="11"/>
    </row>
    <row r="8" spans="1:8" ht="16.2" thickBot="1" x14ac:dyDescent="0.35">
      <c r="A8" s="12" t="s">
        <v>85</v>
      </c>
      <c r="B8" s="14"/>
      <c r="D8" s="11"/>
      <c r="E8" s="11"/>
    </row>
    <row r="9" spans="1:8" ht="15.6" x14ac:dyDescent="0.3">
      <c r="A9" s="12" t="s">
        <v>66</v>
      </c>
      <c r="B9" s="14"/>
      <c r="D9" s="11"/>
      <c r="E9" s="11"/>
    </row>
    <row r="10" spans="1:8" ht="63" customHeight="1" x14ac:dyDescent="0.3">
      <c r="A10" s="53" t="s">
        <v>89</v>
      </c>
      <c r="B10" s="53"/>
      <c r="C10" s="53"/>
      <c r="D10" s="53"/>
      <c r="E10" s="53"/>
    </row>
    <row r="11" spans="1:8" ht="15.6" x14ac:dyDescent="0.3">
      <c r="A11" s="15" t="s">
        <v>88</v>
      </c>
      <c r="B11" s="16"/>
      <c r="C11" s="17" t="s">
        <v>4</v>
      </c>
      <c r="D11" s="18" t="s">
        <v>5</v>
      </c>
      <c r="E11" s="18" t="s">
        <v>6</v>
      </c>
    </row>
    <row r="12" spans="1:8" ht="15.6" x14ac:dyDescent="0.3">
      <c r="A12" s="33" t="s">
        <v>59</v>
      </c>
      <c r="B12" s="33"/>
      <c r="C12" s="34">
        <v>39.700000000000003</v>
      </c>
      <c r="D12" s="21"/>
      <c r="E12" s="22">
        <f t="shared" ref="E12:E14" si="0">+C12*D12</f>
        <v>0</v>
      </c>
      <c r="H12" s="39"/>
    </row>
    <row r="13" spans="1:8" ht="15.6" x14ac:dyDescent="0.3">
      <c r="A13" s="33" t="s">
        <v>60</v>
      </c>
      <c r="B13" s="33"/>
      <c r="C13" s="34">
        <v>34.450000000000003</v>
      </c>
      <c r="D13" s="21"/>
      <c r="E13" s="22">
        <f t="shared" si="0"/>
        <v>0</v>
      </c>
      <c r="H13" s="39"/>
    </row>
    <row r="14" spans="1:8" ht="15.6" x14ac:dyDescent="0.3">
      <c r="A14" s="33" t="s">
        <v>61</v>
      </c>
      <c r="B14" s="33"/>
      <c r="C14" s="34">
        <v>64.8</v>
      </c>
      <c r="D14" s="21"/>
      <c r="E14" s="22">
        <f t="shared" si="0"/>
        <v>0</v>
      </c>
      <c r="H14" s="39"/>
    </row>
    <row r="15" spans="1:8" ht="15.6" x14ac:dyDescent="0.3">
      <c r="A15" s="45" t="s">
        <v>75</v>
      </c>
      <c r="B15" s="49" t="s">
        <v>45</v>
      </c>
      <c r="C15" s="42"/>
      <c r="D15" s="41"/>
      <c r="E15" s="41"/>
      <c r="H15" s="39"/>
    </row>
    <row r="16" spans="1:8" ht="15.6" x14ac:dyDescent="0.3">
      <c r="A16" s="33" t="s">
        <v>39</v>
      </c>
      <c r="B16" s="33"/>
      <c r="C16" s="34">
        <v>27.4</v>
      </c>
      <c r="D16" s="33"/>
      <c r="E16" s="33"/>
      <c r="H16" s="39"/>
    </row>
    <row r="17" spans="1:11" ht="15.6" x14ac:dyDescent="0.3">
      <c r="A17" s="33" t="s">
        <v>40</v>
      </c>
      <c r="B17" s="33"/>
      <c r="C17" s="34">
        <v>9.9</v>
      </c>
      <c r="D17" s="33"/>
      <c r="E17" s="33"/>
      <c r="H17" s="39"/>
    </row>
    <row r="18" spans="1:11" ht="15.6" x14ac:dyDescent="0.3">
      <c r="A18" s="36" t="s">
        <v>41</v>
      </c>
      <c r="B18" s="33"/>
      <c r="C18" s="34">
        <v>9.6999999999999993</v>
      </c>
      <c r="D18" s="33"/>
      <c r="E18" s="33"/>
    </row>
    <row r="19" spans="1:11" ht="15.6" x14ac:dyDescent="0.3">
      <c r="A19" s="36" t="s">
        <v>42</v>
      </c>
      <c r="B19" s="33"/>
      <c r="C19" s="34">
        <v>7.4</v>
      </c>
      <c r="D19" s="33"/>
      <c r="E19" s="33"/>
    </row>
    <row r="20" spans="1:11" ht="15.6" x14ac:dyDescent="0.3">
      <c r="A20" s="36" t="s">
        <v>43</v>
      </c>
      <c r="B20" s="33"/>
      <c r="C20" s="34">
        <v>14.8</v>
      </c>
      <c r="D20" s="33"/>
      <c r="E20" s="33"/>
    </row>
    <row r="21" spans="1:11" ht="15.6" x14ac:dyDescent="0.3">
      <c r="A21" s="36" t="s">
        <v>44</v>
      </c>
      <c r="B21" s="33"/>
      <c r="C21" s="34">
        <v>26.6</v>
      </c>
      <c r="D21" s="33"/>
      <c r="E21" s="33"/>
    </row>
    <row r="22" spans="1:11" ht="15.6" x14ac:dyDescent="0.3">
      <c r="A22" s="15" t="s">
        <v>73</v>
      </c>
      <c r="B22" s="23"/>
      <c r="C22" s="24"/>
      <c r="D22" s="23"/>
      <c r="E22" s="23"/>
    </row>
    <row r="23" spans="1:11" ht="15.6" x14ac:dyDescent="0.3">
      <c r="A23" s="33" t="s">
        <v>7</v>
      </c>
      <c r="B23" s="33"/>
      <c r="C23" s="34">
        <v>5.3</v>
      </c>
      <c r="D23" s="21">
        <v>0</v>
      </c>
      <c r="E23" s="22">
        <f t="shared" ref="E23:E29" si="1">+C23*D23</f>
        <v>0</v>
      </c>
    </row>
    <row r="24" spans="1:11" ht="15.6" x14ac:dyDescent="0.3">
      <c r="A24" s="35" t="s">
        <v>8</v>
      </c>
      <c r="B24" s="33"/>
      <c r="C24" s="34">
        <v>9.9499999999999993</v>
      </c>
      <c r="D24" s="21">
        <v>0</v>
      </c>
      <c r="E24" s="22">
        <f t="shared" si="1"/>
        <v>0</v>
      </c>
    </row>
    <row r="25" spans="1:11" ht="15.6" x14ac:dyDescent="0.3">
      <c r="A25" s="35" t="s">
        <v>9</v>
      </c>
      <c r="B25" s="33"/>
      <c r="C25" s="34">
        <v>8.6999999999999993</v>
      </c>
      <c r="D25" s="21">
        <v>0</v>
      </c>
      <c r="E25" s="22">
        <f t="shared" si="1"/>
        <v>0</v>
      </c>
      <c r="K25">
        <f>0.36*6</f>
        <v>2.16</v>
      </c>
    </row>
    <row r="26" spans="1:11" ht="15.6" x14ac:dyDescent="0.3">
      <c r="A26" s="35" t="s">
        <v>10</v>
      </c>
      <c r="B26" s="33"/>
      <c r="C26" s="34">
        <v>8.6999999999999993</v>
      </c>
      <c r="D26" s="21">
        <v>0</v>
      </c>
      <c r="E26" s="22">
        <f t="shared" si="1"/>
        <v>0</v>
      </c>
    </row>
    <row r="27" spans="1:11" ht="15.6" x14ac:dyDescent="0.3">
      <c r="A27" s="35" t="s">
        <v>11</v>
      </c>
      <c r="B27" s="33"/>
      <c r="C27" s="34">
        <v>8.6999999999999993</v>
      </c>
      <c r="D27" s="21">
        <v>0</v>
      </c>
      <c r="E27" s="22">
        <f t="shared" si="1"/>
        <v>0</v>
      </c>
    </row>
    <row r="28" spans="1:11" ht="15.6" x14ac:dyDescent="0.3">
      <c r="A28" s="35" t="s">
        <v>12</v>
      </c>
      <c r="B28" s="33"/>
      <c r="C28" s="34">
        <v>8.6999999999999993</v>
      </c>
      <c r="D28" s="21">
        <v>0</v>
      </c>
      <c r="E28" s="22">
        <f t="shared" si="1"/>
        <v>0</v>
      </c>
    </row>
    <row r="29" spans="1:11" ht="31.2" x14ac:dyDescent="0.3">
      <c r="A29" s="36" t="s">
        <v>25</v>
      </c>
      <c r="B29" s="33"/>
      <c r="C29" s="34">
        <v>72.7</v>
      </c>
      <c r="D29" s="21">
        <v>0</v>
      </c>
      <c r="E29" s="22">
        <f t="shared" si="1"/>
        <v>0</v>
      </c>
    </row>
    <row r="30" spans="1:11" ht="15.6" x14ac:dyDescent="0.3">
      <c r="A30" s="45" t="s">
        <v>74</v>
      </c>
      <c r="B30" s="41"/>
      <c r="C30" s="42"/>
      <c r="D30" s="41"/>
      <c r="E30" s="41"/>
    </row>
    <row r="31" spans="1:11" ht="15.6" x14ac:dyDescent="0.3">
      <c r="A31" s="36" t="s">
        <v>46</v>
      </c>
      <c r="B31" s="33"/>
      <c r="C31" s="34">
        <f>16.99*1.055*1.6</f>
        <v>28.679119999999998</v>
      </c>
      <c r="D31" s="33"/>
      <c r="E31" s="33"/>
    </row>
    <row r="32" spans="1:11" ht="15.6" x14ac:dyDescent="0.3">
      <c r="A32" s="45" t="s">
        <v>76</v>
      </c>
      <c r="B32" s="41"/>
      <c r="C32" s="42"/>
      <c r="D32" s="41"/>
      <c r="E32" s="41"/>
    </row>
    <row r="33" spans="1:5" ht="15.6" x14ac:dyDescent="0.3">
      <c r="A33" s="52" t="s">
        <v>90</v>
      </c>
      <c r="B33" s="33"/>
      <c r="C33" s="34"/>
      <c r="D33" s="33"/>
      <c r="E33" s="33"/>
    </row>
    <row r="34" spans="1:5" ht="15.6" x14ac:dyDescent="0.3">
      <c r="A34" s="15" t="s">
        <v>77</v>
      </c>
      <c r="B34" s="23"/>
      <c r="C34" s="24"/>
      <c r="D34" s="23"/>
      <c r="E34" s="23"/>
    </row>
    <row r="35" spans="1:5" ht="15.6" x14ac:dyDescent="0.3">
      <c r="A35" s="33" t="s">
        <v>83</v>
      </c>
      <c r="B35" s="33"/>
      <c r="C35" s="34" t="s">
        <v>70</v>
      </c>
      <c r="D35" s="21"/>
      <c r="E35" s="22" t="s">
        <v>69</v>
      </c>
    </row>
    <row r="36" spans="1:5" ht="15.6" x14ac:dyDescent="0.3">
      <c r="A36" s="33" t="s">
        <v>82</v>
      </c>
      <c r="B36" s="33"/>
      <c r="C36" s="34" t="s">
        <v>71</v>
      </c>
      <c r="D36" s="21"/>
      <c r="E36" s="22" t="s">
        <v>69</v>
      </c>
    </row>
    <row r="37" spans="1:5" ht="15.6" x14ac:dyDescent="0.3">
      <c r="A37" s="33" t="s">
        <v>84</v>
      </c>
      <c r="B37" s="33"/>
      <c r="C37" s="34">
        <v>18.600000000000001</v>
      </c>
      <c r="D37" s="21"/>
      <c r="E37" s="22"/>
    </row>
    <row r="38" spans="1:5" ht="15.6" x14ac:dyDescent="0.3">
      <c r="A38" s="33" t="s">
        <v>68</v>
      </c>
      <c r="B38" s="33"/>
      <c r="C38" s="34">
        <v>13.7</v>
      </c>
      <c r="D38" s="21"/>
      <c r="E38" s="22"/>
    </row>
    <row r="39" spans="1:5" ht="15.6" x14ac:dyDescent="0.3">
      <c r="A39" s="33" t="s">
        <v>72</v>
      </c>
      <c r="B39" s="33"/>
      <c r="C39" s="34">
        <v>4.5</v>
      </c>
      <c r="D39" s="21"/>
      <c r="E39" s="22"/>
    </row>
    <row r="40" spans="1:5" ht="15.6" x14ac:dyDescent="0.3">
      <c r="A40" s="33" t="s">
        <v>78</v>
      </c>
      <c r="B40" s="33"/>
      <c r="C40" s="34">
        <v>6.5</v>
      </c>
      <c r="D40" s="21"/>
      <c r="E40" s="22"/>
    </row>
    <row r="41" spans="1:5" ht="15.6" x14ac:dyDescent="0.3">
      <c r="A41" s="33" t="s">
        <v>79</v>
      </c>
      <c r="B41" s="33"/>
      <c r="C41" s="34">
        <v>8.8000000000000007</v>
      </c>
      <c r="D41" s="21"/>
      <c r="E41" s="22"/>
    </row>
    <row r="42" spans="1:5" ht="15.6" x14ac:dyDescent="0.3">
      <c r="A42" s="33" t="s">
        <v>86</v>
      </c>
      <c r="B42" s="33"/>
      <c r="C42" s="34">
        <v>28.6</v>
      </c>
      <c r="D42" s="21"/>
      <c r="E42" s="22" t="s">
        <v>69</v>
      </c>
    </row>
    <row r="43" spans="1:5" ht="15.6" x14ac:dyDescent="0.3">
      <c r="A43" s="15" t="s">
        <v>80</v>
      </c>
      <c r="B43" s="23"/>
      <c r="C43" s="24"/>
      <c r="D43" s="23"/>
      <c r="E43" s="23"/>
    </row>
    <row r="44" spans="1:5" ht="15.6" x14ac:dyDescent="0.3">
      <c r="A44" s="33" t="s">
        <v>13</v>
      </c>
      <c r="B44" s="33"/>
      <c r="C44" s="34">
        <v>25</v>
      </c>
      <c r="D44" s="21">
        <v>0</v>
      </c>
      <c r="E44" s="22">
        <f t="shared" ref="E44:E50" si="2">+C44*D44</f>
        <v>0</v>
      </c>
    </row>
    <row r="45" spans="1:5" ht="15.6" x14ac:dyDescent="0.3">
      <c r="A45" s="33" t="s">
        <v>14</v>
      </c>
      <c r="B45" s="33"/>
      <c r="C45" s="34">
        <v>25</v>
      </c>
      <c r="D45" s="21">
        <v>0</v>
      </c>
      <c r="E45" s="22">
        <f t="shared" si="2"/>
        <v>0</v>
      </c>
    </row>
    <row r="46" spans="1:5" ht="15.6" x14ac:dyDescent="0.3">
      <c r="A46" s="33" t="s">
        <v>15</v>
      </c>
      <c r="B46" s="33"/>
      <c r="C46" s="34">
        <v>25</v>
      </c>
      <c r="D46" s="21">
        <v>0</v>
      </c>
      <c r="E46" s="22">
        <f t="shared" si="2"/>
        <v>0</v>
      </c>
    </row>
    <row r="47" spans="1:5" ht="15.6" x14ac:dyDescent="0.3">
      <c r="A47" s="33" t="s">
        <v>16</v>
      </c>
      <c r="B47" s="33"/>
      <c r="C47" s="34">
        <v>6.9</v>
      </c>
      <c r="D47" s="21">
        <v>0</v>
      </c>
      <c r="E47" s="22">
        <f t="shared" si="2"/>
        <v>0</v>
      </c>
    </row>
    <row r="48" spans="1:5" ht="15.6" x14ac:dyDescent="0.3">
      <c r="A48" s="33" t="s">
        <v>17</v>
      </c>
      <c r="B48" s="33"/>
      <c r="C48" s="34">
        <v>6.9</v>
      </c>
      <c r="D48" s="21">
        <v>0</v>
      </c>
      <c r="E48" s="22">
        <f t="shared" si="2"/>
        <v>0</v>
      </c>
    </row>
    <row r="49" spans="1:5" ht="15.6" x14ac:dyDescent="0.3">
      <c r="A49" s="37" t="s">
        <v>26</v>
      </c>
      <c r="B49" s="33"/>
      <c r="C49" s="34">
        <v>14</v>
      </c>
      <c r="D49" s="21">
        <v>0</v>
      </c>
      <c r="E49" s="22">
        <f t="shared" si="2"/>
        <v>0</v>
      </c>
    </row>
    <row r="50" spans="1:5" ht="15.6" x14ac:dyDescent="0.3">
      <c r="A50" s="37" t="s">
        <v>18</v>
      </c>
      <c r="B50" s="33"/>
      <c r="C50" s="34">
        <v>6.7</v>
      </c>
      <c r="D50" s="21">
        <v>0</v>
      </c>
      <c r="E50" s="22">
        <f t="shared" si="2"/>
        <v>0</v>
      </c>
    </row>
    <row r="51" spans="1:5" ht="15.6" x14ac:dyDescent="0.3">
      <c r="A51" s="15" t="s">
        <v>81</v>
      </c>
      <c r="B51" s="23"/>
      <c r="C51" s="24"/>
      <c r="D51" s="23"/>
      <c r="E51" s="23"/>
    </row>
    <row r="52" spans="1:5" ht="15.6" x14ac:dyDescent="0.3">
      <c r="A52" s="33" t="s">
        <v>27</v>
      </c>
      <c r="B52" s="33"/>
      <c r="C52" s="34"/>
      <c r="D52" s="21"/>
      <c r="E52" s="22"/>
    </row>
    <row r="53" spans="1:5" ht="13.5" customHeight="1" x14ac:dyDescent="0.3">
      <c r="A53" s="38" t="s">
        <v>28</v>
      </c>
      <c r="B53" s="33"/>
      <c r="C53" s="34">
        <v>33.5</v>
      </c>
      <c r="D53" s="21">
        <v>0</v>
      </c>
      <c r="E53" s="22">
        <f t="shared" ref="E53:E55" si="3">+C53*D53</f>
        <v>0</v>
      </c>
    </row>
    <row r="54" spans="1:5" ht="13.5" customHeight="1" x14ac:dyDescent="0.3">
      <c r="A54" s="38" t="s">
        <v>29</v>
      </c>
      <c r="B54" s="33"/>
      <c r="C54" s="34">
        <v>32.9</v>
      </c>
      <c r="D54" s="21">
        <v>0</v>
      </c>
      <c r="E54" s="22">
        <f t="shared" si="3"/>
        <v>0</v>
      </c>
    </row>
    <row r="55" spans="1:5" ht="13.5" customHeight="1" x14ac:dyDescent="0.3">
      <c r="A55" s="38" t="s">
        <v>30</v>
      </c>
      <c r="B55" s="33"/>
      <c r="C55" s="34">
        <v>32.9</v>
      </c>
      <c r="D55" s="21">
        <v>0</v>
      </c>
      <c r="E55" s="22">
        <f t="shared" si="3"/>
        <v>0</v>
      </c>
    </row>
    <row r="56" spans="1:5" ht="13.5" customHeight="1" x14ac:dyDescent="0.3">
      <c r="A56" s="33" t="s">
        <v>31</v>
      </c>
      <c r="B56" s="33"/>
      <c r="C56" s="34"/>
      <c r="D56" s="21"/>
      <c r="E56" s="22"/>
    </row>
    <row r="57" spans="1:5" ht="13.5" customHeight="1" x14ac:dyDescent="0.3">
      <c r="A57" s="38" t="s">
        <v>32</v>
      </c>
      <c r="B57" s="33"/>
      <c r="C57" s="34">
        <v>35.4</v>
      </c>
      <c r="D57" s="21">
        <v>0</v>
      </c>
      <c r="E57" s="22">
        <f t="shared" ref="E57:E59" si="4">+C57*D57</f>
        <v>0</v>
      </c>
    </row>
    <row r="58" spans="1:5" ht="13.5" customHeight="1" x14ac:dyDescent="0.3">
      <c r="A58" s="38" t="s">
        <v>33</v>
      </c>
      <c r="B58" s="33"/>
      <c r="C58" s="34">
        <v>35.4</v>
      </c>
      <c r="D58" s="21">
        <v>0</v>
      </c>
      <c r="E58" s="22">
        <f t="shared" si="4"/>
        <v>0</v>
      </c>
    </row>
    <row r="59" spans="1:5" ht="13.5" customHeight="1" x14ac:dyDescent="0.3">
      <c r="A59" s="38" t="s">
        <v>34</v>
      </c>
      <c r="B59" s="33"/>
      <c r="C59" s="34">
        <v>35.4</v>
      </c>
      <c r="D59" s="21">
        <v>0</v>
      </c>
      <c r="E59" s="22">
        <f t="shared" si="4"/>
        <v>0</v>
      </c>
    </row>
    <row r="60" spans="1:5" ht="15.6" x14ac:dyDescent="0.3">
      <c r="A60" s="15" t="s">
        <v>19</v>
      </c>
      <c r="B60" s="25"/>
      <c r="C60" s="26"/>
      <c r="D60" s="23"/>
      <c r="E60" s="23"/>
    </row>
    <row r="61" spans="1:5" ht="81.75" customHeight="1" x14ac:dyDescent="0.3">
      <c r="A61" s="51" t="s">
        <v>67</v>
      </c>
      <c r="B61" s="19"/>
      <c r="C61" s="20">
        <v>26.75</v>
      </c>
      <c r="D61" s="21">
        <v>0</v>
      </c>
      <c r="E61" s="22">
        <f>+C61*D61</f>
        <v>0</v>
      </c>
    </row>
    <row r="62" spans="1:5" ht="97.5" customHeight="1" x14ac:dyDescent="0.3">
      <c r="A62" s="51" t="s">
        <v>87</v>
      </c>
      <c r="B62" s="19"/>
      <c r="C62" s="20">
        <v>21</v>
      </c>
      <c r="D62" s="21">
        <v>0</v>
      </c>
      <c r="E62" s="22">
        <f>+C62*D62</f>
        <v>0</v>
      </c>
    </row>
    <row r="63" spans="1:5" ht="13.5" customHeight="1" x14ac:dyDescent="0.3">
      <c r="A63" s="27" t="s">
        <v>47</v>
      </c>
      <c r="B63" s="33"/>
      <c r="C63" s="34"/>
      <c r="D63" s="46"/>
      <c r="E63" s="47"/>
    </row>
    <row r="64" spans="1:5" ht="13.5" customHeight="1" x14ac:dyDescent="0.3">
      <c r="A64" s="48" t="s">
        <v>91</v>
      </c>
      <c r="B64" s="33"/>
      <c r="C64" s="34"/>
      <c r="D64" s="46"/>
      <c r="E64" s="47"/>
    </row>
    <row r="65" spans="1:5" ht="13.5" customHeight="1" x14ac:dyDescent="0.3">
      <c r="A65" s="48" t="s">
        <v>62</v>
      </c>
      <c r="B65" s="33"/>
      <c r="C65" s="34"/>
      <c r="D65" s="46"/>
      <c r="E65" s="47"/>
    </row>
    <row r="66" spans="1:5" ht="13.5" customHeight="1" x14ac:dyDescent="0.3">
      <c r="A66" s="38" t="s">
        <v>48</v>
      </c>
      <c r="B66" s="33"/>
      <c r="C66" s="34">
        <v>7.85</v>
      </c>
      <c r="D66" s="46">
        <v>0</v>
      </c>
      <c r="E66" s="47">
        <f t="shared" ref="E66:E76" si="5">+C66*D66</f>
        <v>0</v>
      </c>
    </row>
    <row r="67" spans="1:5" ht="13.5" customHeight="1" x14ac:dyDescent="0.3">
      <c r="A67" s="38" t="s">
        <v>49</v>
      </c>
      <c r="B67" s="33"/>
      <c r="C67" s="34">
        <v>3.9</v>
      </c>
      <c r="D67" s="46">
        <v>0</v>
      </c>
      <c r="E67" s="47">
        <f t="shared" si="5"/>
        <v>0</v>
      </c>
    </row>
    <row r="68" spans="1:5" ht="28.5" customHeight="1" x14ac:dyDescent="0.3">
      <c r="A68" s="38" t="s">
        <v>50</v>
      </c>
      <c r="B68" s="33"/>
      <c r="C68" s="34">
        <v>3.65</v>
      </c>
      <c r="D68" s="46">
        <v>0</v>
      </c>
      <c r="E68" s="47">
        <f t="shared" si="5"/>
        <v>0</v>
      </c>
    </row>
    <row r="69" spans="1:5" ht="13.5" customHeight="1" x14ac:dyDescent="0.3">
      <c r="A69" s="38" t="s">
        <v>51</v>
      </c>
      <c r="B69" s="33"/>
      <c r="C69" s="34">
        <v>4.5999999999999996</v>
      </c>
      <c r="D69" s="46">
        <v>0</v>
      </c>
      <c r="E69" s="47">
        <f t="shared" si="5"/>
        <v>0</v>
      </c>
    </row>
    <row r="70" spans="1:5" ht="13.5" customHeight="1" x14ac:dyDescent="0.3">
      <c r="A70" s="38" t="s">
        <v>55</v>
      </c>
      <c r="B70" s="33"/>
      <c r="C70" s="34">
        <v>4.4000000000000004</v>
      </c>
      <c r="D70" s="46">
        <v>0</v>
      </c>
      <c r="E70" s="47">
        <f t="shared" si="5"/>
        <v>0</v>
      </c>
    </row>
    <row r="71" spans="1:5" ht="13.5" customHeight="1" x14ac:dyDescent="0.3">
      <c r="A71" s="38" t="s">
        <v>52</v>
      </c>
      <c r="B71" s="33"/>
      <c r="C71" s="34">
        <v>4.7</v>
      </c>
      <c r="D71" s="46">
        <v>0</v>
      </c>
      <c r="E71" s="47">
        <f t="shared" si="5"/>
        <v>0</v>
      </c>
    </row>
    <row r="72" spans="1:5" ht="13.5" customHeight="1" x14ac:dyDescent="0.3">
      <c r="A72" s="38" t="s">
        <v>56</v>
      </c>
      <c r="B72" s="33"/>
      <c r="C72" s="34">
        <v>4.4000000000000004</v>
      </c>
      <c r="D72" s="46">
        <v>0</v>
      </c>
      <c r="E72" s="47">
        <f t="shared" si="5"/>
        <v>0</v>
      </c>
    </row>
    <row r="73" spans="1:5" ht="13.5" customHeight="1" x14ac:dyDescent="0.3">
      <c r="A73" s="38" t="s">
        <v>53</v>
      </c>
      <c r="B73" s="33"/>
      <c r="C73" s="34">
        <v>4.3</v>
      </c>
      <c r="D73" s="46">
        <v>0</v>
      </c>
      <c r="E73" s="47">
        <f t="shared" si="5"/>
        <v>0</v>
      </c>
    </row>
    <row r="74" spans="1:5" ht="13.5" customHeight="1" x14ac:dyDescent="0.3">
      <c r="A74" s="38" t="s">
        <v>54</v>
      </c>
      <c r="B74" s="33"/>
      <c r="C74" s="34">
        <v>3.9</v>
      </c>
      <c r="D74" s="46">
        <v>0</v>
      </c>
      <c r="E74" s="47">
        <f t="shared" si="5"/>
        <v>0</v>
      </c>
    </row>
    <row r="75" spans="1:5" ht="13.5" customHeight="1" x14ac:dyDescent="0.3">
      <c r="A75" s="38" t="s">
        <v>58</v>
      </c>
      <c r="B75" s="33"/>
      <c r="C75" s="34">
        <v>3.9</v>
      </c>
      <c r="D75" s="46">
        <v>0</v>
      </c>
      <c r="E75" s="47">
        <f t="shared" si="5"/>
        <v>0</v>
      </c>
    </row>
    <row r="76" spans="1:5" ht="13.5" customHeight="1" x14ac:dyDescent="0.3">
      <c r="A76" s="38" t="s">
        <v>57</v>
      </c>
      <c r="B76" s="33"/>
      <c r="C76" s="34">
        <v>4.8</v>
      </c>
      <c r="D76" s="46">
        <v>0</v>
      </c>
      <c r="E76" s="47">
        <f t="shared" si="5"/>
        <v>0</v>
      </c>
    </row>
    <row r="77" spans="1:5" ht="13.5" customHeight="1" x14ac:dyDescent="0.3">
      <c r="A77" s="40" t="s">
        <v>37</v>
      </c>
      <c r="B77" s="41"/>
      <c r="C77" s="42"/>
      <c r="D77" s="41"/>
      <c r="E77" s="41"/>
    </row>
    <row r="78" spans="1:5" ht="13.5" customHeight="1" x14ac:dyDescent="0.3">
      <c r="A78" s="43" t="s">
        <v>38</v>
      </c>
      <c r="B78" s="44"/>
      <c r="C78" s="39"/>
      <c r="D78" s="44"/>
      <c r="E78" s="44"/>
    </row>
    <row r="79" spans="1:5" ht="13.5" customHeight="1" x14ac:dyDescent="0.3">
      <c r="A79" s="43"/>
      <c r="B79" s="44"/>
      <c r="C79" s="39"/>
      <c r="D79" s="44"/>
      <c r="E79" s="44"/>
    </row>
    <row r="80" spans="1:5" ht="13.5" customHeight="1" x14ac:dyDescent="0.3"/>
    <row r="81" spans="1:5" ht="13.5" customHeight="1" x14ac:dyDescent="0.3">
      <c r="A81" s="11"/>
      <c r="B81" s="11"/>
      <c r="C81" s="28"/>
      <c r="D81" s="11"/>
      <c r="E81" s="11"/>
    </row>
    <row r="82" spans="1:5" ht="55.5" customHeight="1" x14ac:dyDescent="0.3">
      <c r="A82" s="11"/>
      <c r="B82" s="11"/>
      <c r="C82" s="29" t="s">
        <v>20</v>
      </c>
      <c r="D82" s="11"/>
      <c r="E82" s="20">
        <f>SUM(E12:E81)</f>
        <v>0</v>
      </c>
    </row>
    <row r="83" spans="1:5" ht="13.5" customHeight="1" x14ac:dyDescent="0.3">
      <c r="A83" s="11"/>
      <c r="B83" s="11"/>
      <c r="C83" s="29" t="s">
        <v>21</v>
      </c>
      <c r="D83" s="11"/>
      <c r="E83" s="20">
        <f>E82*0.3</f>
        <v>0</v>
      </c>
    </row>
    <row r="84" spans="1:5" ht="15.6" x14ac:dyDescent="0.3">
      <c r="A84" s="11"/>
      <c r="B84" s="11"/>
      <c r="C84" s="29" t="s">
        <v>22</v>
      </c>
      <c r="D84" s="11"/>
      <c r="E84" s="20">
        <f>E82-E83</f>
        <v>0</v>
      </c>
    </row>
    <row r="85" spans="1:5" ht="15.6" x14ac:dyDescent="0.3">
      <c r="A85" s="11"/>
      <c r="B85" s="11"/>
      <c r="C85" s="29"/>
      <c r="D85" s="11"/>
      <c r="E85" s="28"/>
    </row>
    <row r="86" spans="1:5" ht="21" customHeight="1" x14ac:dyDescent="0.3">
      <c r="B86" s="30" t="s">
        <v>35</v>
      </c>
    </row>
    <row r="87" spans="1:5" ht="21" customHeight="1" x14ac:dyDescent="0.3">
      <c r="B87" s="31" t="s">
        <v>23</v>
      </c>
    </row>
    <row r="88" spans="1:5" ht="21" customHeight="1" x14ac:dyDescent="0.3">
      <c r="B88" s="32" t="s">
        <v>36</v>
      </c>
    </row>
    <row r="89" spans="1:5" ht="21" customHeight="1" x14ac:dyDescent="0.3">
      <c r="B89" s="32" t="s">
        <v>24</v>
      </c>
    </row>
  </sheetData>
  <mergeCells count="1">
    <mergeCell ref="A10:E10"/>
  </mergeCells>
  <hyperlinks>
    <hyperlink ref="B87" r:id="rId1" xr:uid="{47D28A54-B1F8-49DA-BDC9-58B19E27E9CA}"/>
    <hyperlink ref="B15" r:id="rId2" xr:uid="{222997E8-17AD-4723-930C-A611F36EFFFF}"/>
  </hyperlinks>
  <pageMargins left="0.23622047244094502" right="0.23622047244094502" top="0.19685039370078705" bottom="0.19685039370078702" header="0.11811023622047202" footer="0.19685039370078702"/>
  <pageSetup paperSize="0" scale="93" fitToWidth="0" fitToHeight="0" orientation="portrait" horizontalDpi="0" verticalDpi="0" copie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bondecommandeNoel-PDJ</vt:lpstr>
      <vt:lpstr>'bondecommandeNoel-PDJ'!Zone_d_impression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Crochot</dc:creator>
  <cp:lastModifiedBy>Alain Crochot</cp:lastModifiedBy>
  <cp:lastPrinted>2023-12-08T07:45:40Z</cp:lastPrinted>
  <dcterms:created xsi:type="dcterms:W3CDTF">2023-04-20T07:49:52Z</dcterms:created>
  <dcterms:modified xsi:type="dcterms:W3CDTF">2025-11-28T16:12:40Z</dcterms:modified>
</cp:coreProperties>
</file>